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űszaki ellenőrzés\Hajdúsámson_2018\Szűcsutca\2018_12_05\"/>
    </mc:Choice>
  </mc:AlternateContent>
  <bookViews>
    <workbookView xWindow="0" yWindow="0" windowWidth="28800" windowHeight="12030" activeTab="2"/>
  </bookViews>
  <sheets>
    <sheet name="Záradék" sheetId="20" r:id="rId1"/>
    <sheet name="Összesítő" sheetId="21" r:id="rId2"/>
    <sheet name="Költségvetés" sheetId="12" r:id="rId3"/>
  </sheets>
  <definedNames>
    <definedName name="_1">#REF!</definedName>
    <definedName name="_12j">#REF!</definedName>
    <definedName name="asdw">#REF!</definedName>
    <definedName name="asqw">#REF!</definedName>
    <definedName name="awevcsvs4">#REF!</definedName>
    <definedName name="dwqedfa">#REF!</definedName>
    <definedName name="dwrwafda">#REF!</definedName>
    <definedName name="dyrgydrg" localSheetId="2">Költségvetés!$A$1:$H$57</definedName>
    <definedName name="frsg4">#REF!</definedName>
    <definedName name="fwae4rfs4">#REF!</definedName>
    <definedName name="fwaerff4">#REF!</definedName>
    <definedName name="gdrgfdsrg" localSheetId="2">Költségvetés!$A$1:$H$57</definedName>
    <definedName name="gszhtzu6">#REF!</definedName>
    <definedName name="MVH2017_Vállalkozó2018">#REF!</definedName>
    <definedName name="_xlnm.Print_Area" localSheetId="2">Költségvetés!$A$1:$H$57</definedName>
    <definedName name="_xlnm.Print_Area" localSheetId="1">Összesítő!$A$1:$C$13</definedName>
    <definedName name="_xlnm.Print_Area" localSheetId="0">Záradék!$A$1:$D$27</definedName>
    <definedName name="Print_Area" localSheetId="2">Költségvetés!$A$1:$H$57</definedName>
    <definedName name="Print_Area" localSheetId="1">Összesítő!$A$5:$C$13</definedName>
    <definedName name="Print_Area" localSheetId="0">Záradék!$A$1:$D$27</definedName>
    <definedName name="Print_Area">#REF!</definedName>
    <definedName name="Print_Area_1" localSheetId="2">#REF!</definedName>
    <definedName name="Print_Area_1">#REF!</definedName>
    <definedName name="Print_Area_2" localSheetId="2">Költségvetés!$A$1:$H$57</definedName>
    <definedName name="Print_Area_2">#REF!</definedName>
    <definedName name="Print_Area_3" localSheetId="2">#REF!</definedName>
    <definedName name="Print_Area_3">#REF!</definedName>
    <definedName name="Print_Area_4">#REF!</definedName>
    <definedName name="rewrfw">#REF!</definedName>
    <definedName name="rgsdd">#REF!</definedName>
    <definedName name="trtgg5">#REF!</definedName>
    <definedName name="uuuu" localSheetId="2">Költségvetés!$A$1:$H$46</definedName>
  </definedNames>
  <calcPr calcId="162913"/>
</workbook>
</file>

<file path=xl/calcChain.xml><?xml version="1.0" encoding="utf-8"?>
<calcChain xmlns="http://schemas.openxmlformats.org/spreadsheetml/2006/main">
  <c r="H45" i="12" l="1"/>
  <c r="G45" i="12"/>
  <c r="G52" i="12"/>
  <c r="H52" i="12"/>
  <c r="G53" i="12"/>
  <c r="H53" i="12"/>
  <c r="G54" i="12"/>
  <c r="H54" i="12"/>
  <c r="G55" i="12"/>
  <c r="H55" i="12"/>
  <c r="H51" i="12"/>
  <c r="G51" i="12"/>
  <c r="G25" i="12"/>
  <c r="H43" i="12"/>
  <c r="G43" i="12"/>
  <c r="H42" i="12"/>
  <c r="G42" i="12"/>
  <c r="H41" i="12"/>
  <c r="G41" i="12"/>
  <c r="H44" i="12"/>
  <c r="G44" i="12"/>
  <c r="H25" i="12" l="1"/>
  <c r="H17" i="12"/>
  <c r="G17" i="12"/>
  <c r="G56" i="12"/>
  <c r="H56" i="12"/>
  <c r="G4" i="12" l="1"/>
  <c r="H4" i="12"/>
  <c r="H20" i="12" l="1"/>
  <c r="G20" i="12"/>
  <c r="H19" i="12"/>
  <c r="G19" i="12"/>
  <c r="G14" i="12"/>
  <c r="G15" i="12"/>
  <c r="H15" i="12"/>
  <c r="G9" i="12"/>
  <c r="H14" i="12" l="1"/>
  <c r="G2" i="12"/>
  <c r="G38" i="12"/>
  <c r="H38" i="12"/>
  <c r="G39" i="12"/>
  <c r="H39" i="12"/>
  <c r="G40" i="12"/>
  <c r="H40" i="12"/>
  <c r="H37" i="12"/>
  <c r="G37" i="12"/>
  <c r="G18" i="12"/>
  <c r="H18" i="12"/>
  <c r="G50" i="12"/>
  <c r="H50" i="12"/>
  <c r="H49" i="12"/>
  <c r="G49" i="12"/>
  <c r="H33" i="12"/>
  <c r="G33" i="12"/>
  <c r="G30" i="12"/>
  <c r="H30" i="12"/>
  <c r="H29" i="12"/>
  <c r="G29" i="12"/>
  <c r="G24" i="12"/>
  <c r="H24" i="12"/>
  <c r="H26" i="12" s="1"/>
  <c r="C8" i="21" s="1"/>
  <c r="G10" i="12"/>
  <c r="H10" i="12"/>
  <c r="G11" i="12"/>
  <c r="H11" i="12"/>
  <c r="G12" i="12"/>
  <c r="H12" i="12"/>
  <c r="G13" i="12"/>
  <c r="H13" i="12"/>
  <c r="G16" i="12"/>
  <c r="H16" i="12"/>
  <c r="H9" i="12"/>
  <c r="H2" i="12"/>
  <c r="G3" i="12"/>
  <c r="H3" i="12"/>
  <c r="G5" i="12"/>
  <c r="H5" i="12"/>
  <c r="G26" i="12" l="1"/>
  <c r="G57" i="12"/>
  <c r="B12" i="21" s="1"/>
  <c r="G21" i="12"/>
  <c r="B7" i="21" s="1"/>
  <c r="G34" i="12"/>
  <c r="B10" i="21" s="1"/>
  <c r="G46" i="12"/>
  <c r="B11" i="21" s="1"/>
  <c r="G31" i="12"/>
  <c r="B9" i="21" s="1"/>
  <c r="H46" i="12"/>
  <c r="C11" i="21" s="1"/>
  <c r="H6" i="12"/>
  <c r="C6" i="21" s="1"/>
  <c r="H57" i="12"/>
  <c r="C12" i="21" s="1"/>
  <c r="H31" i="12"/>
  <c r="C9" i="21" s="1"/>
  <c r="G6" i="12"/>
  <c r="B6" i="21" s="1"/>
  <c r="H21" i="12"/>
  <c r="C7" i="21" s="1"/>
  <c r="B8" i="21" l="1"/>
  <c r="G59" i="12"/>
  <c r="H34" i="12"/>
  <c r="H59" i="12" l="1"/>
  <c r="H60" i="12" s="1"/>
  <c r="C10" i="21"/>
  <c r="C13" i="21" s="1"/>
  <c r="D20" i="20" s="1"/>
  <c r="B13" i="21"/>
  <c r="C20" i="20" l="1"/>
  <c r="C21" i="20" s="1"/>
  <c r="C22" i="20" s="1"/>
  <c r="C23" i="20" s="1"/>
  <c r="C15" i="21"/>
</calcChain>
</file>

<file path=xl/sharedStrings.xml><?xml version="1.0" encoding="utf-8"?>
<sst xmlns="http://schemas.openxmlformats.org/spreadsheetml/2006/main" count="209" uniqueCount="133">
  <si>
    <t>m2</t>
  </si>
  <si>
    <t>m3</t>
  </si>
  <si>
    <t>db</t>
  </si>
  <si>
    <t>m</t>
  </si>
  <si>
    <t>Menny.</t>
  </si>
  <si>
    <t>FORGALOMTECHNIKA  ÖSSZESEN</t>
  </si>
  <si>
    <t>Megnevezés</t>
  </si>
  <si>
    <t>Összesen:</t>
  </si>
  <si>
    <t>Megvalósulási dokumentáció készítése, digitális beméréssel a vonatkozó e-közmű jogszabályoknak megfelelően</t>
  </si>
  <si>
    <t>1.,  Felvonulási létesítmények</t>
  </si>
  <si>
    <t>Szakfelügyeletek</t>
  </si>
  <si>
    <t>Anyag összesen</t>
  </si>
  <si>
    <t>Díj összesen</t>
  </si>
  <si>
    <t>Munkanem összesen:</t>
  </si>
  <si>
    <t>Geodéziai kitűzés, bemérés</t>
  </si>
  <si>
    <t>Egység</t>
  </si>
  <si>
    <t>Anyag egységár</t>
  </si>
  <si>
    <t>Díj egységár</t>
  </si>
  <si>
    <t>2., Irtás, föld- és sziklamunka</t>
  </si>
  <si>
    <t>Földkitermelés bevágásban vagy anyagnyerő helyenés töltés- vagy depóniakészítés tömörítés nélkül, gépi erővel, 18%-os terephajlásig, I-IV. oszt. talajban, szállítással, 1600,1-3400,0 m között, Szállító útvonal öntözése</t>
  </si>
  <si>
    <t>Tükörkészítés tömörítés nélkül, sík felületen, gépi erővel kiegészítő kézi munkával, talajosztály: I-IV.</t>
  </si>
  <si>
    <t>Simító hengerlés a földmű (tükör és padka) felületén, gépi erővel, 3,0 m-nél nagyobb szélességnél</t>
  </si>
  <si>
    <t>Mechanikailag stabilizált alapréteg készítése finiserrel,
M56 jelű, 15-25 cm vastagságban
Útépítési zúzottkő, M56 Colas-Északkő, Tarcal</t>
  </si>
  <si>
    <t>3., Útburkolat alap és makadámburkolat készítése</t>
  </si>
  <si>
    <t>4., Bitumenes alap és makadámburkolat készítése</t>
  </si>
  <si>
    <t xml:space="preserve">Név :              </t>
  </si>
  <si>
    <t xml:space="preserve">                                       </t>
  </si>
  <si>
    <t xml:space="preserve">Cím :           </t>
  </si>
  <si>
    <t xml:space="preserve"> Kelt:             </t>
  </si>
  <si>
    <t xml:space="preserve">            </t>
  </si>
  <si>
    <t xml:space="preserve"> Teljesítés:           </t>
  </si>
  <si>
    <t xml:space="preserve">A munka leírása:                       </t>
  </si>
  <si>
    <t xml:space="preserve"> Készítette:           </t>
  </si>
  <si>
    <t xml:space="preserve">         </t>
  </si>
  <si>
    <t xml:space="preserve">                                                                              </t>
  </si>
  <si>
    <t>Költségvetés főösszesítő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</si>
  <si>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</si>
  <si>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</si>
  <si>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</si>
  <si>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</si>
  <si>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</si>
  <si>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</si>
  <si>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</si>
  <si>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</si>
  <si>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</si>
  <si>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</si>
  <si>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</si>
  <si>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Irtás, föld- és sziklamunka</t>
  </si>
  <si>
    <t>Útburkolat alap és makadámburkolat készítése</t>
  </si>
  <si>
    <t>Bitumenes alap és makadámburkolat készítése</t>
  </si>
  <si>
    <t>Útpályatartozékok készítése</t>
  </si>
  <si>
    <t>Bozót- és cserjeirtás,
tövek átmérője 4 cm-ig</t>
  </si>
  <si>
    <t>Kiemelt szegély készítése, alapárok kiemelésével,beton alapgerendával és megtámasztással,hézagolással,
előregyártott szegélykőből vagy cölöpökből,
25 cm hosszú elemekből
LEIER Quartz kiemelt kopóréteges útszegélykő, szürke, 24x15/12x30 cm , Cikkszám: HUTJH4225C12/15 - XN(H) földnedves kavicsbeton keverék CEM 32,5 pc. D?max = 16 mm, m = 6,3 finomsági modulussal</t>
  </si>
  <si>
    <t>Csatorna (nyílt árok) építése
bármely konzisztenciájú talajban vagy víz alól, gépi erővel,
szelvényméret: 1,1-6,0 m2 között</t>
  </si>
  <si>
    <t>Tömörítés bármely tömörítési osztályban, gépi erővel, Fagyvédő rétegen, nagy felületen, tömörségi fok: 90%</t>
  </si>
  <si>
    <t>Közúti jelző- és útbaigazító táblák fémanyagúoszlopainak elhelyezése betonalappal,földmunkával, I-IV. osztályú talajban,
89 mm átmérőjű alumínium oszlop, 1,5-5,5 m hosszú,előregyártott betonalappal
Horganyzott tartóoszlop 89x3000</t>
  </si>
  <si>
    <t xml:space="preserve">Közúti jelző- és útbaigazító táblák felszerelése,
útvonaltípust, elsőbbséget szabályozó, utasítástadó, tilalmi, tilalmat, veszélyt, tájékoztatástadó jelzőtáblák és útbaigazítást adó táblák, "Állj! Elsőbbségadás kötelező" tábla 2-2 bilincskészlettel
Alumínium veszélyt jelző tábla, fényvisszaverő, 600 mm EG 2 szín
</t>
  </si>
  <si>
    <t>Útburkolati jelek készítése,
oldószeres hidegplasztik festékkel,
gépi jel
Plastiroute útjelző festék, fehér Linea 465</t>
  </si>
  <si>
    <t xml:space="preserve">Útburkolati jelek készítése,
oldószeres hidegplasztik festékkel,
kézi jel
Plastiroute útjelző festék, fehér Linea 465
</t>
  </si>
  <si>
    <t>Kőburkolat készítése</t>
  </si>
  <si>
    <t>Közmű és vízépítési munkák</t>
  </si>
  <si>
    <t>5., Kőburkolat készítése</t>
  </si>
  <si>
    <t>6., FORGALOMTECHNIKA</t>
  </si>
  <si>
    <t>7., Közmű és vízépítési munkák</t>
  </si>
  <si>
    <t>MVH kód: 19-010-2244292
Kód: 19-010-001.1.5
Keverékek és ideiglenes segédszerkezetek
Költségtérítés
Építményre vonatkozó költségtérítések
Általános teendők
tervezési és előkészítési szakaszban,
felvonulás, munkaterület átvétele, építési napló vezetése</t>
  </si>
  <si>
    <t>MVH kód: 19-010-2244166
Kód: 19-010-001.11.1.1
Verzió: 2017-1
Keverékek és ideiglenes segédszerkezetek
Költségtérítés</t>
  </si>
  <si>
    <t>MVH kód: 21-004-0015663                                         Kód: 21-004-005.1.1.1                                                  Verzió: 2017-1                                                     Alépítményi munkák                                                      Irtás, föld- és sziklamunka                                                      Alakító földmunka</t>
  </si>
  <si>
    <t>MVH kód: 21-008-0016195                                          Kód: 21-008-002.1.2                                               Verzió: 2017-1                                                     Alépítményi munkák                                                      Irtás, föld- és sziklamunka                                                      Tömörítés</t>
  </si>
  <si>
    <t>MVH kód: 21-008-0016275                                          
Kód: 21-008-003.1.2                                             
Verzió: 2017-1                                                     
Alépítményi munkák                                                      
Irtás, föld- és sziklamunka                                                      
Tömörítés</t>
  </si>
  <si>
    <t>MVH kód: 21-001-0013653 
Kód: 21-001-006.1
Verzió: 2017-1
Alépítményi munkák
Irtás, föld- és sziklamunka
Irtás, parkosítás</t>
  </si>
  <si>
    <t>MVH kód: 21-005-0015832 
Kód: 21-005-002.1.1
Verzió: 2017-1
Alépítményi munkák
Irtás, föld- és sziklamunka
Csatornák földmunkái</t>
  </si>
  <si>
    <t>MVH kód: 61-002-2641892 
Kód: 61-002-011.1-0130232
Verzió: 2017-1
Közlekedés építési munkák
Útburkolatalap és makadámburkolat készítése
Mechanikailag stabilizált alaprétegek</t>
  </si>
  <si>
    <t>MVH kód: 62-002-0677495 
Kód: 62-002-001.4.1-0613243
Verzió: 2017-1
Közlekedés építési munkák
Kőburkolat készítése
Burkolatszegélyek</t>
  </si>
  <si>
    <t>MVH kód: 68-002-2338504 
Kód: 68-002-002.1-0020006
Verzió: 2017-1
Közlekedés építési munkák
Útpályatartozékok építése
Közúti és vasúti jelzések</t>
  </si>
  <si>
    <t>MVH kód: 68-002-2338252 
Kód: 68-002-001.1-0020445
Verzió: 2017-1
Közlekedés építési munkák
Útpályatartozékok építése
Közúti és vasúti jelzések</t>
  </si>
  <si>
    <t>MVH kód: 68-003-1830712 
Kód: 68-003-001.2.1-0143331
Verzió: 2017-1
Közlekedés építési munkák
Útpályatartozékok építése
Útburkolati jelek</t>
  </si>
  <si>
    <t>MVH kód: 68-003-1830724 
Kód: 68-003-001.2.2-0143331
Verzió: 2017-1
Közlekedés építési munkák
Útpályatartozékok építése
Útburkolati jelek</t>
  </si>
  <si>
    <t>MVH kód: 19-010-2244314
Kód: 19-010-001.21.2
Verzió: 2017-1
Keverékek és ideiglenes segédszerkezetek
Költségtérítés</t>
  </si>
  <si>
    <t xml:space="preserve">MVH kód: 21-007-1730030
Kód: 21-007-002.1.1.2.9-0990001                     
Verzió: 2017-1                                                        
Alépítményi munkák                                                      
Irtás, föld- és sziklamunka                                 
 Nagytömegű földmunka </t>
  </si>
  <si>
    <t>Tömörítés bármely tömörítési osztályban, gépi erővel, nagy felületen, tömörségi fok: 85%</t>
  </si>
  <si>
    <t>MVH kód: 21-004-2613982
Kód: 21-004-004.2.2-0120189
Verzió:2017-1
Alépítményi munkák
Irtás, föld- és sziklamunka
Alakító földmunka</t>
  </si>
  <si>
    <t>Talajjavító réteg készítésevonalas létesítményeknél,
3,00 m szélesség felett,
osztályozatlan kavicsból
Természetes szemmegoszlású homokos kavics, THK 0/32 P-TT, Nyékládháza</t>
  </si>
  <si>
    <t>"K" tétel 
szállítási költség</t>
  </si>
  <si>
    <t>10m2</t>
  </si>
  <si>
    <t>ÉNGY kód: 63-103-2334586
Kód: 63-103-001.31.2.3-0750206
Verzió:2017-1
Közlekedés építési munkák
Bitumenes alap és makadámburkolat készítése
Egyéb közutak bitumenes burkolatai</t>
  </si>
  <si>
    <t>Egyéb közutak bitumenes burkolatának készítése,
hengerelt aszfalt kopóréteg készítése (AC),az alatta lévő réteg felületének előzetes letakarításával és bitumenes permetezéssel,
4 méter szélességig,
AC 11 kopó aszfaltkeverékből, 35-55 mm vastagságban terítve
Kopóréteg AC11 kopó 50/70, AC11 kopó 70/100 típusú bitumennel, N igénybevételi kat. útszakaszok kopórétege, homokkal, zúzalékkal</t>
  </si>
  <si>
    <t>Padka és elválasztó sáv készítése,felületrendezés tömörítés nélkül,helyszínről szállított anyagból, gépi erővel,kiegészítő kézi munkával,
földanyagból</t>
  </si>
  <si>
    <t>MVH kód: 21-004-0015726
Kód: 21-004-007.1
Verzió: 2017-1
Alépítményi munkák
Irtás, föld- és sziklamunka
Alakító földmunka</t>
  </si>
  <si>
    <t>MVH kód: 21-004-0015702
Kód: 21-004-006.1
Verzió: 2017-1
Alépítményi munkák
Irtás, föld- és sziklamunka
Alakító földmunka</t>
  </si>
  <si>
    <t>Padkarendezésgépi erővel, kiegészítő kézi munkával,I-IV. oszt. talajban,
vastagság 10,0 cm-ig</t>
  </si>
  <si>
    <t>hó</t>
  </si>
  <si>
    <t>Mobil WC bérleti díj
Mobil WC bérleti díj elszámolása,
szállítással, heti karbantartással
Mobil W.C. bérleti díj/hó</t>
  </si>
  <si>
    <t>MVH kód: 12-011-2051476
Kód: 12-011-001.1-0025001
Verzió:2017-1
Verzió: 2017-1
Keverékek és ideiglenes segédszerkezetek
Felvonulási létesítmények</t>
  </si>
  <si>
    <t>ÉNGY kód: 63-103-2333683
Kód: 63-103-001.1.2.1-0750001
Verzió:2017-1
Közlekedés építési munkák
Bitumenes alap és makadámburkolat készítése
Egyéb közutak bitumenes burkolatai</t>
  </si>
  <si>
    <t xml:space="preserve">Egyéb közutak bitumenes burkolatának készítése,
hengerelt aszfalt alapréteg készítése (AC),a meglévő alap felületének előzetes letakarításával, bitumenemulziós alápermetezéssel,
4 méter szélességig,
AC 16 alap aszfaltkeverékből, 45-80 mm vastagságban terítve
Alapréteg AC16 alap 35/50, AC16 alap 50/70 típusú bitumennel, N igénybevételi kat. alapréteg, zúzalékkal, homokkal
</t>
  </si>
  <si>
    <t>ÉNGY kód: 53-001-0599374
Kód: 53-001-001.2.2.3-0641048
Verzió:2017-1
Közmű és vízépítési munkák
Közmű csatornaépítés
Csatornaépítés</t>
  </si>
  <si>
    <t>Körszelvényű, tokos betoncső beépítése
gumigyűrűs kötéssel,
2,30 m hosszú előregyártott beton- vagy vasbetoncsövekből,
belső csőátmérő: 50 cm
SW Umwelttechnik V 50 VB 50/230/8,5 cm tokos vasbetoncső, gumigyűrűs, Cikkszám: 1000000017</t>
  </si>
  <si>
    <t>ÉNGY kód: 53-051-2437546
Kód: 53-051-004.3-0641084
Verzió:2017-1
Közmű és vízépítési munkák
Közmű csatornaépítés</t>
  </si>
  <si>
    <t>Felszíni vízelvezetés, árok- és mederburkoló elemek
Kapubejáró alatti csőátereszt lezáró előregyártott vasbeton végfal, tömbös csővég vagy kitorlófej elhelyezése, földmunka nélkül,
50-60 cm-es átmérőjű átereszekhez
SW Umwelttechnik támelem 50 130x14x120 cm, Cikkszám: 1000000673</t>
  </si>
  <si>
    <t>ÉNGY kód: 53-101-1693440
Kód: 53-101-006.2.1.1.2-0612134
Verzió:2017-1
Közmű és vízépítési munkák
Közmű csatornaépítés
Közmű és rézsűburkolat készítése, egyéb vízépítési munkák
Rézsű- és mederburkolat;</t>
  </si>
  <si>
    <t>Burkolat készítése
előregyártott mederlapokból,
hézagolás nélkül, kész ágyazatra betonba rakva,
burkolatvastagság: 10 cm
Mederlap 40/60/10 cm</t>
  </si>
  <si>
    <t>ÉNGY kód: 21-001-0013411
Kód: 21-001-001.3.2
Verzió:2017-1
Alépítményi munkák
Irtás, föld- és sziklamunka
Irtás, parkosítás</t>
  </si>
  <si>
    <t>Egyes fák kitermelése tuskóirtással,legallyazással és darabolással, kézi szerszámokkal,
IV. oszt. talajban,
törzsátmérő: 21-40 cm között</t>
  </si>
  <si>
    <t>ÉNGY kód: 68-004-2342811
Kód: 68-004-001.1-0020249
Verzió:2017-1
Közlekedés építési munkák
Útpályatartozékok építése
Úttartozékok</t>
  </si>
  <si>
    <t>Közúti műanyag útszélességjelző elhelyezése,földmunkával együtt, I-IV. oszt. talajban,
optikai elemekkel
Műanyag szélességjelző (EG típusú fóliacsíkkal), kétoldalas</t>
  </si>
  <si>
    <t>Közúti acél vezetőkorlát tartóoszlop elhelyezése,I-IV. osztályú talajban,
betonalap nélkül, leveréssel
Közúti acél vezetőkorlát tartóoszlop 1,9 m magas, kiegészítőkkel</t>
  </si>
  <si>
    <t>ÉNGY kód: 68-004-2343433
Kód: 68-004-010.12-0020366
Verzió:2017-1
Közlekedés építési munkák
Útpályatartozékok építése
Úttartozékok</t>
  </si>
  <si>
    <t>ÉNGY kód: 68-004-2343491
Kód: 68-004-011.2.1-0020372
Verzió:2017-1
Közlekedés építési munkák
Útpályatartozékok építése
Úttartozékok</t>
  </si>
  <si>
    <t>Közúti acél vezetőkorlát,korlátelem felszerelése,
horganyzott,
4,00 m-es elem
Egyenes elem, 4 m</t>
  </si>
  <si>
    <t>ÉNGY kód: 68-004-2343554
Kód: 68-004-012.1-0020372
Verzió:2017-1
Közlekedés építési munkák
Útpályatartozékok építése
Úttartozékok</t>
  </si>
  <si>
    <t>Közúti acél vezetőkorlát,végkiképzés készítése, betontömbös lehorgonyzássalföldmunkával, I-IV. oszt. talajban, horganyzott,
4,00 m-es korlátelemből
Közúti acél vezetőkorlát elem, 4 m-es, lefuttató elemmel</t>
  </si>
  <si>
    <t xml:space="preserve">Többlet szállítás 15 km-en túl 
Nyékládháza - Hajdúsámson vonal (110.0km) </t>
  </si>
  <si>
    <t xml:space="preserve">Többlet szállítás 15 km-en túl 
Tarcal - Hajdúsámson vonal (87.0km) </t>
  </si>
  <si>
    <t>ÉNGY kód: 53-001-0601041
Kód: 53-001-031.1.3-0131521
Verzió:2017-1
Közmű és vízépítési munkák
Közmű csatornaépítés</t>
  </si>
  <si>
    <t>Csatornaépítés
Egyoldalon tokos műanyag csatornacső beépítése földárokba,gumigyűrűs kötéssel, csőidomok nélkül,
1,00 m hosszú csövekből,
külső csőátmérő: 150-160 mm
PIPELIFE PVC-U tömörfalú tokos csatornacső 160x4,0x1000 mm SN4, KGEM160/1M-EN</t>
  </si>
  <si>
    <t>ÉNGY kód: 53-005-1639890
Kód: 53-005-021.2.4-0646436
Verzió:2017-1
Közmű és vízépítési munkák
Közmű csatornaépítés</t>
  </si>
  <si>
    <t>Aknaépítés előregyártott elemekből
Négyzet alaprajzú víznyelő akna építése,cementhabarcs illesztéssel,
30x30 cm belméretű elemekből,
alsó fenék 45 cm magas
CSOMIÉP 30/30/45/15 vízelnyelő akna alsó</t>
  </si>
  <si>
    <t>ÉNGY kód: 53-005-1639900
Kód: 53-005-021.2.5-0646437
Verzió:2017-1
Közmű és vízépítési munkák
Közmű csatornaépítés</t>
  </si>
  <si>
    <t>Aknaépítés előregyártott elemekből
Négyzet alaprajzú víznyelő akna építése,cementhabarcs illesztéssel,
30x30 cm belméretű elemekből,
középső elem 30 cm magas
CSOMIÉP 30/30/30/15 vízelnyelő akna magasító</t>
  </si>
  <si>
    <t>ÉNGY kód: 53-005-2437134
Kód: 53-005-021.2.6-0641425
Verzió:2017-1
Közmű és vízépítési munkák
Közmű csatornaépítés</t>
  </si>
  <si>
    <t>Aknaépítés előregyártott elemekből
Négyzet alaprajzú víznyelő akna építése,cementhabarcs illesztéssel,
30x30 cm belméretű elemekből,
felső elem 5-10-15 cm magas
SW Umwelttechnik VNYA 32/32/10 cm víznyelő akna átmeneti idom rács alá, Cikkszám: 1000001797</t>
  </si>
  <si>
    <t>ÉNGY kód: 53-007-1378332
Kód: 53-007-008.1.1-0410018
Verzió:2017-1
Közmű és vízépítési munkák
Közmű csatornaépítés
Aknatartozékok</t>
  </si>
  <si>
    <t>Öntöttvas víznyelőrács elhelyezése,cementhabarcs rögzítéssel,
négyzetalakú, téglalap alakú
30/30 - 35/35 cm méret között
Mohácsi Vasöntöde öntöttvas víznyelőrács, VNY-300 D400</t>
  </si>
  <si>
    <t xml:space="preserve">"K" tétel 
Forgalom technikai beavatkozás
</t>
  </si>
  <si>
    <t>Intelligens gyalogátkelő kialakítása</t>
  </si>
  <si>
    <t>gar.</t>
  </si>
  <si>
    <t>Díj 
egységár</t>
  </si>
  <si>
    <t>Anyag
 összesen</t>
  </si>
  <si>
    <t>Díj 
összesen</t>
  </si>
  <si>
    <t>Hajdúsámson, Szűcs utca 1.rész 0+000-0+400 kmsz. külterületi feltáró út kiépítése</t>
  </si>
  <si>
    <t>Útépítés és csapadékvíz elvezetés</t>
  </si>
  <si>
    <t xml:space="preserve">MVH tételrendben </t>
  </si>
  <si>
    <t xml:space="preserve">Hajdúsámson, Szűcs utca 1.rész 0+000-0+400 külterületi feltáró útépítés és csapadékvíz elvezetés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</si>
</sst>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Ft&quot;"/>
    <numFmt numFmtId="165" formatCode="&quot;H-&quot;0000"/>
    <numFmt numFmtId="166" formatCode="#,##0.0"/>
  </numFmts>
  <fonts count="1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0"/>
      <name val="Arial CE"/>
      <charset val="238"/>
    </font>
    <font>
      <sz val="11"/>
      <name val="Calibri"/>
      <family val="2"/>
      <charset val="238"/>
    </font>
    <font>
      <b/>
      <i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/>
  </cellStyleXfs>
  <cellXfs count="145">
    <xf numFmtId="0" fontId="0" fillId="0" borderId="0" xfId="0"/>
    <xf numFmtId="0" fontId="4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49" fontId="4" fillId="0" borderId="4" xfId="1" applyNumberFormat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vertical="top"/>
    </xf>
    <xf numFmtId="0" fontId="7" fillId="0" borderId="0" xfId="3"/>
    <xf numFmtId="0" fontId="8" fillId="0" borderId="3" xfId="3" applyFont="1" applyBorder="1" applyAlignment="1">
      <alignment vertical="top"/>
    </xf>
    <xf numFmtId="10" fontId="8" fillId="0" borderId="3" xfId="3" applyNumberFormat="1" applyFont="1" applyBorder="1" applyAlignment="1">
      <alignment vertical="top"/>
    </xf>
    <xf numFmtId="0" fontId="8" fillId="0" borderId="3" xfId="3" applyFont="1" applyBorder="1" applyAlignment="1">
      <alignment horizontal="right" vertical="top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top" wrapText="1"/>
    </xf>
    <xf numFmtId="3" fontId="8" fillId="0" borderId="6" xfId="2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left" vertical="center"/>
    </xf>
    <xf numFmtId="4" fontId="3" fillId="0" borderId="0" xfId="1" applyNumberFormat="1" applyFont="1" applyFill="1" applyAlignment="1">
      <alignment horizontal="center" vertical="center"/>
    </xf>
    <xf numFmtId="0" fontId="10" fillId="0" borderId="6" xfId="2" applyFont="1" applyBorder="1" applyAlignment="1">
      <alignment vertical="center" wrapText="1"/>
    </xf>
    <xf numFmtId="0" fontId="10" fillId="0" borderId="6" xfId="2" applyFont="1" applyBorder="1" applyAlignment="1">
      <alignment horizontal="right" vertical="center" wrapText="1"/>
    </xf>
    <xf numFmtId="0" fontId="9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3" fontId="0" fillId="0" borderId="0" xfId="0" applyNumberFormat="1" applyAlignment="1">
      <alignment vertical="center"/>
    </xf>
    <xf numFmtId="3" fontId="2" fillId="0" borderId="6" xfId="2" applyNumberFormat="1" applyFont="1" applyBorder="1" applyAlignment="1">
      <alignment vertical="center" wrapText="1"/>
    </xf>
    <xf numFmtId="0" fontId="12" fillId="0" borderId="0" xfId="3" applyFont="1" applyAlignment="1">
      <alignment vertical="top"/>
    </xf>
    <xf numFmtId="14" fontId="13" fillId="0" borderId="0" xfId="3" applyNumberFormat="1" applyFont="1"/>
    <xf numFmtId="49" fontId="3" fillId="0" borderId="8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/>
    </xf>
    <xf numFmtId="49" fontId="3" fillId="0" borderId="8" xfId="1" quotePrefix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vertical="center"/>
    </xf>
    <xf numFmtId="4" fontId="4" fillId="0" borderId="11" xfId="1" applyNumberFormat="1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vertical="center"/>
    </xf>
    <xf numFmtId="49" fontId="4" fillId="0" borderId="15" xfId="1" applyNumberFormat="1" applyFont="1" applyFill="1" applyBorder="1" applyAlignment="1">
      <alignment vertical="center"/>
    </xf>
    <xf numFmtId="4" fontId="4" fillId="0" borderId="15" xfId="1" applyNumberFormat="1" applyFont="1" applyFill="1" applyBorder="1" applyAlignment="1">
      <alignment vertical="center"/>
    </xf>
    <xf numFmtId="164" fontId="4" fillId="0" borderId="16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4" fontId="4" fillId="0" borderId="18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left" vertical="center"/>
    </xf>
    <xf numFmtId="49" fontId="3" fillId="0" borderId="19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 vertical="center"/>
    </xf>
    <xf numFmtId="166" fontId="6" fillId="0" borderId="18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4" fontId="4" fillId="0" borderId="23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 vertical="center"/>
    </xf>
    <xf numFmtId="165" fontId="3" fillId="0" borderId="8" xfId="1" quotePrefix="1" applyNumberFormat="1" applyFont="1" applyFill="1" applyBorder="1" applyAlignment="1">
      <alignment horizontal="center" vertical="center" wrapText="1"/>
    </xf>
    <xf numFmtId="164" fontId="6" fillId="0" borderId="18" xfId="1" applyNumberFormat="1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 wrapText="1"/>
    </xf>
    <xf numFmtId="165" fontId="3" fillId="0" borderId="19" xfId="1" applyNumberFormat="1" applyFont="1" applyFill="1" applyBorder="1" applyAlignment="1">
      <alignment horizontal="center" vertical="center" wrapText="1"/>
    </xf>
    <xf numFmtId="49" fontId="3" fillId="0" borderId="18" xfId="1" applyNumberFormat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 wrapText="1"/>
    </xf>
    <xf numFmtId="4" fontId="6" fillId="0" borderId="18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165" fontId="6" fillId="0" borderId="27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28" xfId="1" applyFont="1" applyFill="1" applyBorder="1" applyAlignment="1">
      <alignment horizontal="center" vertical="center"/>
    </xf>
    <xf numFmtId="4" fontId="3" fillId="0" borderId="28" xfId="1" applyNumberFormat="1" applyFont="1" applyFill="1" applyBorder="1" applyAlignment="1">
      <alignment horizontal="center" vertical="center"/>
    </xf>
    <xf numFmtId="166" fontId="6" fillId="0" borderId="28" xfId="1" applyNumberFormat="1" applyFont="1" applyFill="1" applyBorder="1" applyAlignment="1">
      <alignment horizontal="center" vertical="center" wrapText="1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29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 wrapText="1"/>
    </xf>
    <xf numFmtId="49" fontId="3" fillId="0" borderId="27" xfId="1" applyNumberFormat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left" vertical="center" wrapText="1"/>
    </xf>
    <xf numFmtId="4" fontId="6" fillId="0" borderId="28" xfId="1" applyNumberFormat="1" applyFont="1" applyFill="1" applyBorder="1" applyAlignment="1">
      <alignment horizontal="center" vertical="center" wrapText="1"/>
    </xf>
    <xf numFmtId="4" fontId="6" fillId="0" borderId="28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49" fontId="3" fillId="0" borderId="32" xfId="1" applyNumberFormat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left" vertical="center" wrapText="1"/>
    </xf>
    <xf numFmtId="4" fontId="6" fillId="0" borderId="33" xfId="1" applyNumberFormat="1" applyFont="1" applyFill="1" applyBorder="1" applyAlignment="1">
      <alignment horizontal="center" vertical="center" wrapText="1"/>
    </xf>
    <xf numFmtId="4" fontId="6" fillId="0" borderId="33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3" fillId="0" borderId="33" xfId="1" applyNumberFormat="1" applyFont="1" applyFill="1" applyBorder="1" applyAlignment="1">
      <alignment horizontal="center" vertical="center"/>
    </xf>
    <xf numFmtId="164" fontId="6" fillId="0" borderId="34" xfId="1" applyNumberFormat="1" applyFont="1" applyFill="1" applyBorder="1" applyAlignment="1">
      <alignment horizontal="center" vertical="center"/>
    </xf>
    <xf numFmtId="4" fontId="6" fillId="0" borderId="18" xfId="1" applyNumberFormat="1" applyFont="1" applyFill="1" applyBorder="1" applyAlignment="1">
      <alignment horizontal="center" vertical="center" wrapText="1"/>
    </xf>
    <xf numFmtId="165" fontId="3" fillId="0" borderId="35" xfId="1" applyNumberFormat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4" fontId="3" fillId="0" borderId="30" xfId="1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 wrapText="1"/>
    </xf>
    <xf numFmtId="0" fontId="0" fillId="0" borderId="37" xfId="0" applyFill="1" applyBorder="1" applyAlignment="1">
      <alignment wrapText="1"/>
    </xf>
    <xf numFmtId="164" fontId="6" fillId="0" borderId="38" xfId="1" applyNumberFormat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0" fontId="15" fillId="0" borderId="0" xfId="0" applyFont="1"/>
    <xf numFmtId="3" fontId="0" fillId="0" borderId="0" xfId="0" applyNumberFormat="1"/>
    <xf numFmtId="0" fontId="6" fillId="0" borderId="3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center" vertical="center"/>
    </xf>
    <xf numFmtId="164" fontId="16" fillId="2" borderId="0" xfId="1" applyNumberFormat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vertical="center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3" fontId="11" fillId="0" borderId="6" xfId="2" applyNumberFormat="1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3" fontId="8" fillId="0" borderId="6" xfId="2" applyNumberFormat="1" applyFont="1" applyBorder="1" applyAlignment="1">
      <alignment horizontal="center" vertical="top" wrapText="1"/>
    </xf>
    <xf numFmtId="49" fontId="4" fillId="0" borderId="21" xfId="1" applyNumberFormat="1" applyFont="1" applyFill="1" applyBorder="1" applyAlignment="1">
      <alignment horizontal="left" vertical="center"/>
    </xf>
    <xf numFmtId="49" fontId="4" fillId="0" borderId="22" xfId="1" applyNumberFormat="1" applyFont="1" applyFill="1" applyBorder="1" applyAlignment="1">
      <alignment horizontal="left" vertical="center"/>
    </xf>
    <xf numFmtId="49" fontId="4" fillId="0" borderId="26" xfId="1" applyNumberFormat="1" applyFont="1" applyFill="1" applyBorder="1" applyAlignment="1">
      <alignment horizontal="left" vertical="center"/>
    </xf>
    <xf numFmtId="49" fontId="4" fillId="0" borderId="25" xfId="1" applyNumberFormat="1" applyFont="1" applyFill="1" applyBorder="1" applyAlignment="1">
      <alignment horizontal="left" vertical="center"/>
    </xf>
    <xf numFmtId="49" fontId="4" fillId="0" borderId="23" xfId="1" applyNumberFormat="1" applyFont="1" applyFill="1" applyBorder="1" applyAlignment="1">
      <alignment horizontal="left" vertical="center"/>
    </xf>
    <xf numFmtId="49" fontId="4" fillId="0" borderId="17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">
    <cellStyle name="Excel Built-in Normal" xfId="1"/>
    <cellStyle name="Normál" xfId="0" builtinId="0"/>
    <cellStyle name="Normál 2" xfId="3"/>
    <cellStyle name="Normá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31"/>
  <sheetViews>
    <sheetView topLeftCell="A4" workbookViewId="0">
      <selection activeCell="A16" sqref="A16"/>
    </sheetView>
  </sheetViews>
  <sheetFormatPr defaultRowHeight="12.75" x14ac:dyDescent="0.2"/>
  <cols>
    <col min="1" max="4" width="25.28515625" customWidth="1"/>
  </cols>
  <sheetData>
    <row r="1" spans="1:4" ht="15.75" x14ac:dyDescent="0.2">
      <c r="A1" s="135"/>
      <c r="B1" s="135"/>
      <c r="C1" s="135"/>
      <c r="D1" s="135"/>
    </row>
    <row r="2" spans="1:4" ht="15.75" x14ac:dyDescent="0.2">
      <c r="A2" s="135"/>
      <c r="B2" s="135"/>
      <c r="C2" s="135"/>
      <c r="D2" s="135"/>
    </row>
    <row r="3" spans="1:4" ht="15.75" x14ac:dyDescent="0.2">
      <c r="A3" s="135"/>
      <c r="B3" s="135"/>
      <c r="C3" s="135"/>
      <c r="D3" s="135"/>
    </row>
    <row r="4" spans="1:4" x14ac:dyDescent="0.2">
      <c r="A4" s="92"/>
    </row>
    <row r="5" spans="1:4" ht="15.75" x14ac:dyDescent="0.2">
      <c r="A5" s="28" t="s">
        <v>25</v>
      </c>
      <c r="B5" s="29"/>
      <c r="C5" s="28" t="s">
        <v>26</v>
      </c>
      <c r="D5" s="29"/>
    </row>
    <row r="6" spans="1:4" ht="15.75" x14ac:dyDescent="0.2">
      <c r="A6" s="28" t="s">
        <v>26</v>
      </c>
      <c r="B6" s="29"/>
      <c r="C6" s="28" t="s">
        <v>26</v>
      </c>
      <c r="D6" s="29"/>
    </row>
    <row r="7" spans="1:4" ht="15.75" x14ac:dyDescent="0.2">
      <c r="A7" s="28" t="s">
        <v>27</v>
      </c>
      <c r="B7" s="29"/>
      <c r="C7" s="28" t="s">
        <v>28</v>
      </c>
      <c r="D7" s="52"/>
    </row>
    <row r="8" spans="1:4" ht="15.75" x14ac:dyDescent="0.2">
      <c r="A8" s="28" t="s">
        <v>29</v>
      </c>
      <c r="B8" s="29"/>
      <c r="C8" s="28"/>
      <c r="D8" s="29"/>
    </row>
    <row r="9" spans="1:4" ht="15.75" x14ac:dyDescent="0.2">
      <c r="A9" s="28" t="s">
        <v>26</v>
      </c>
      <c r="B9" s="29"/>
      <c r="C9" s="28"/>
      <c r="D9" s="29"/>
    </row>
    <row r="10" spans="1:4" ht="15.75" hidden="1" x14ac:dyDescent="0.2">
      <c r="A10" s="28" t="s">
        <v>26</v>
      </c>
      <c r="B10" s="29"/>
      <c r="C10" s="28" t="s">
        <v>30</v>
      </c>
      <c r="D10" s="29"/>
    </row>
    <row r="11" spans="1:4" ht="15.75" x14ac:dyDescent="0.2">
      <c r="A11" s="28" t="s">
        <v>31</v>
      </c>
      <c r="B11" s="29"/>
      <c r="C11" s="28" t="s">
        <v>32</v>
      </c>
      <c r="D11" s="29"/>
    </row>
    <row r="12" spans="1:4" ht="15.75" x14ac:dyDescent="0.2">
      <c r="A12" s="28" t="s">
        <v>33</v>
      </c>
      <c r="B12" s="29"/>
      <c r="C12" s="29"/>
      <c r="D12" s="29"/>
    </row>
    <row r="13" spans="1:4" ht="15.75" x14ac:dyDescent="0.2">
      <c r="A13" s="51" t="s">
        <v>132</v>
      </c>
      <c r="B13" s="29"/>
      <c r="C13" s="29"/>
      <c r="D13" s="29"/>
    </row>
    <row r="14" spans="1:4" ht="15.75" x14ac:dyDescent="0.2">
      <c r="A14" s="28" t="s">
        <v>34</v>
      </c>
      <c r="B14" s="29"/>
      <c r="C14" s="29"/>
      <c r="D14" s="29"/>
    </row>
    <row r="15" spans="1:4" ht="15.75" x14ac:dyDescent="0.2">
      <c r="A15" s="28"/>
      <c r="B15" s="29"/>
      <c r="C15" s="29"/>
      <c r="D15" s="29"/>
    </row>
    <row r="16" spans="1:4" ht="15.75" x14ac:dyDescent="0.2">
      <c r="A16" s="28" t="s">
        <v>34</v>
      </c>
      <c r="B16" s="29"/>
      <c r="C16" s="29"/>
      <c r="D16" s="29"/>
    </row>
    <row r="18" spans="1:8" ht="15.75" x14ac:dyDescent="0.2">
      <c r="A18" s="136" t="s">
        <v>35</v>
      </c>
      <c r="B18" s="136"/>
      <c r="C18" s="136"/>
      <c r="D18" s="136"/>
    </row>
    <row r="19" spans="1:8" ht="15.75" x14ac:dyDescent="0.2">
      <c r="A19" s="30" t="s">
        <v>6</v>
      </c>
      <c r="B19" s="30"/>
      <c r="C19" s="32" t="s">
        <v>36</v>
      </c>
      <c r="D19" s="32" t="s">
        <v>37</v>
      </c>
    </row>
    <row r="20" spans="1:8" ht="15.75" x14ac:dyDescent="0.2">
      <c r="A20" s="30" t="s">
        <v>38</v>
      </c>
      <c r="B20" s="30"/>
      <c r="C20" s="36">
        <f>Összesítő!B13</f>
        <v>0</v>
      </c>
      <c r="D20" s="37">
        <f>Összesítő!C13</f>
        <v>0</v>
      </c>
    </row>
    <row r="21" spans="1:8" ht="15.75" x14ac:dyDescent="0.2">
      <c r="A21" s="28" t="s">
        <v>39</v>
      </c>
      <c r="B21" s="29"/>
      <c r="C21" s="137">
        <f>C20+D20</f>
        <v>0</v>
      </c>
      <c r="D21" s="137"/>
    </row>
    <row r="22" spans="1:8" ht="15.75" x14ac:dyDescent="0.2">
      <c r="A22" s="30" t="s">
        <v>40</v>
      </c>
      <c r="B22" s="31">
        <v>0.27</v>
      </c>
      <c r="C22" s="137">
        <f>C21*0.27</f>
        <v>0</v>
      </c>
      <c r="D22" s="137"/>
    </row>
    <row r="23" spans="1:8" ht="15.75" x14ac:dyDescent="0.2">
      <c r="A23" s="30" t="s">
        <v>41</v>
      </c>
      <c r="B23" s="30"/>
      <c r="C23" s="133">
        <f>SUM(C21:D22)</f>
        <v>0</v>
      </c>
      <c r="D23" s="133"/>
      <c r="H23" s="125"/>
    </row>
    <row r="24" spans="1:8" ht="15" x14ac:dyDescent="0.25">
      <c r="F24" s="124"/>
    </row>
    <row r="27" spans="1:8" ht="15.75" x14ac:dyDescent="0.2">
      <c r="A27" s="29"/>
      <c r="B27" s="134" t="s">
        <v>42</v>
      </c>
      <c r="C27" s="134"/>
      <c r="D27" s="29"/>
    </row>
    <row r="31" spans="1:8" hidden="1" x14ac:dyDescent="0.2"/>
  </sheetData>
  <mergeCells count="8">
    <mergeCell ref="C23:D23"/>
    <mergeCell ref="B27:C27"/>
    <mergeCell ref="A1:D1"/>
    <mergeCell ref="A2:D2"/>
    <mergeCell ref="A3:D3"/>
    <mergeCell ref="A18:D18"/>
    <mergeCell ref="C22:D22"/>
    <mergeCell ref="C21:D21"/>
  </mergeCells>
  <printOptions horizontalCentered="1" verticalCentered="1"/>
  <pageMargins left="0.70866141732283472" right="0.70866141732283472" top="0.74803149606299213" bottom="1.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6"/>
  <sheetViews>
    <sheetView view="pageBreakPreview" zoomScaleNormal="100" zoomScaleSheetLayoutView="100" workbookViewId="0">
      <selection activeCell="G5" sqref="G5"/>
    </sheetView>
  </sheetViews>
  <sheetFormatPr defaultRowHeight="12.75" x14ac:dyDescent="0.2"/>
  <cols>
    <col min="1" max="1" width="39.5703125" style="38" customWidth="1"/>
    <col min="2" max="2" width="21.42578125" style="38" customWidth="1"/>
    <col min="3" max="3" width="22.5703125" style="38" customWidth="1"/>
    <col min="4" max="4" width="9.140625" style="38"/>
    <col min="5" max="5" width="10.140625" style="38" bestFit="1" customWidth="1"/>
    <col min="6" max="16384" width="9.140625" style="38"/>
  </cols>
  <sheetData>
    <row r="1" spans="1:5" x14ac:dyDescent="0.2">
      <c r="A1" s="144" t="s">
        <v>129</v>
      </c>
      <c r="B1" s="144"/>
      <c r="C1" s="144"/>
    </row>
    <row r="2" spans="1:5" x14ac:dyDescent="0.2">
      <c r="A2" s="144" t="s">
        <v>130</v>
      </c>
      <c r="B2" s="144"/>
      <c r="C2" s="144"/>
    </row>
    <row r="3" spans="1:5" x14ac:dyDescent="0.2">
      <c r="A3" s="144" t="s">
        <v>131</v>
      </c>
      <c r="B3" s="144"/>
      <c r="C3" s="144"/>
    </row>
    <row r="5" spans="1:5" ht="26.25" customHeight="1" x14ac:dyDescent="0.2">
      <c r="A5" s="45" t="s">
        <v>43</v>
      </c>
      <c r="B5" s="46" t="s">
        <v>44</v>
      </c>
      <c r="C5" s="46" t="s">
        <v>45</v>
      </c>
    </row>
    <row r="6" spans="1:5" ht="36" customHeight="1" x14ac:dyDescent="0.2">
      <c r="A6" s="47" t="s">
        <v>46</v>
      </c>
      <c r="B6" s="48">
        <f>Költségvetés!G6</f>
        <v>0</v>
      </c>
      <c r="C6" s="48">
        <f>Költségvetés!H6</f>
        <v>0</v>
      </c>
    </row>
    <row r="7" spans="1:5" ht="30" customHeight="1" x14ac:dyDescent="0.2">
      <c r="A7" s="47" t="s">
        <v>47</v>
      </c>
      <c r="B7" s="48">
        <f>Költségvetés!G21</f>
        <v>0</v>
      </c>
      <c r="C7" s="48">
        <f>Költségvetés!H21</f>
        <v>0</v>
      </c>
    </row>
    <row r="8" spans="1:5" ht="36" customHeight="1" x14ac:dyDescent="0.2">
      <c r="A8" s="47" t="s">
        <v>48</v>
      </c>
      <c r="B8" s="48">
        <f>Költségvetés!G26</f>
        <v>0</v>
      </c>
      <c r="C8" s="48">
        <f>Költségvetés!H26</f>
        <v>0</v>
      </c>
    </row>
    <row r="9" spans="1:5" ht="36" customHeight="1" x14ac:dyDescent="0.2">
      <c r="A9" s="47" t="s">
        <v>49</v>
      </c>
      <c r="B9" s="48">
        <f>Költségvetés!G31</f>
        <v>0</v>
      </c>
      <c r="C9" s="48">
        <f>Költségvetés!H31</f>
        <v>0</v>
      </c>
      <c r="E9" s="49"/>
    </row>
    <row r="10" spans="1:5" ht="36" customHeight="1" x14ac:dyDescent="0.2">
      <c r="A10" s="47" t="s">
        <v>59</v>
      </c>
      <c r="B10" s="48">
        <f>Költségvetés!G34</f>
        <v>0</v>
      </c>
      <c r="C10" s="48">
        <f>Költségvetés!H34</f>
        <v>0</v>
      </c>
    </row>
    <row r="11" spans="1:5" ht="36" customHeight="1" x14ac:dyDescent="0.2">
      <c r="A11" s="47" t="s">
        <v>50</v>
      </c>
      <c r="B11" s="48">
        <f>Költségvetés!G46</f>
        <v>0</v>
      </c>
      <c r="C11" s="48">
        <f>Költségvetés!H46</f>
        <v>0</v>
      </c>
    </row>
    <row r="12" spans="1:5" ht="36" customHeight="1" x14ac:dyDescent="0.2">
      <c r="A12" s="47" t="s">
        <v>60</v>
      </c>
      <c r="B12" s="48">
        <f>Költségvetés!G57</f>
        <v>0</v>
      </c>
      <c r="C12" s="48">
        <f>Költségvetés!H57</f>
        <v>0</v>
      </c>
    </row>
    <row r="13" spans="1:5" ht="26.25" customHeight="1" x14ac:dyDescent="0.2">
      <c r="A13" s="45" t="s">
        <v>7</v>
      </c>
      <c r="B13" s="50">
        <f>SUM(B6:B12)</f>
        <v>0</v>
      </c>
      <c r="C13" s="50">
        <f>SUM(C6:C12)</f>
        <v>0</v>
      </c>
    </row>
    <row r="14" spans="1:5" hidden="1" x14ac:dyDescent="0.2">
      <c r="B14" s="49"/>
      <c r="C14" s="49"/>
    </row>
    <row r="15" spans="1:5" x14ac:dyDescent="0.2">
      <c r="B15" s="49"/>
      <c r="C15" s="49">
        <f>SUM(B13:C13)</f>
        <v>0</v>
      </c>
    </row>
    <row r="16" spans="1:5" x14ac:dyDescent="0.2">
      <c r="B16" s="49"/>
      <c r="C16" s="49"/>
    </row>
  </sheetData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60"/>
  <sheetViews>
    <sheetView tabSelected="1" view="pageLayout" topLeftCell="B1" zoomScaleNormal="85" zoomScaleSheetLayoutView="85" workbookViewId="0">
      <selection activeCell="I19" sqref="I1:I1048576"/>
    </sheetView>
  </sheetViews>
  <sheetFormatPr defaultRowHeight="12.75" x14ac:dyDescent="0.2"/>
  <cols>
    <col min="1" max="1" width="35.85546875" style="17" customWidth="1"/>
    <col min="2" max="2" width="41.85546875" style="34" customWidth="1"/>
    <col min="3" max="3" width="13.7109375" style="4" customWidth="1"/>
    <col min="4" max="4" width="10.28515625" style="44" customWidth="1"/>
    <col min="5" max="5" width="15" style="18" customWidth="1"/>
    <col min="6" max="6" width="14.140625" style="19" customWidth="1"/>
    <col min="7" max="7" width="15" style="15" customWidth="1"/>
    <col min="8" max="8" width="14.28515625" style="15" customWidth="1"/>
    <col min="9" max="9" width="16.140625" style="4" customWidth="1"/>
    <col min="10" max="13" width="9.140625" style="4" customWidth="1"/>
    <col min="14" max="16384" width="9.140625" style="4"/>
  </cols>
  <sheetData>
    <row r="1" spans="1:9" s="1" customFormat="1" ht="45.75" customHeight="1" thickBot="1" x14ac:dyDescent="0.25">
      <c r="A1" s="138" t="s">
        <v>9</v>
      </c>
      <c r="B1" s="140"/>
      <c r="C1" s="76" t="s">
        <v>15</v>
      </c>
      <c r="D1" s="77" t="s">
        <v>4</v>
      </c>
      <c r="E1" s="78" t="s">
        <v>16</v>
      </c>
      <c r="F1" s="78" t="s">
        <v>126</v>
      </c>
      <c r="G1" s="131" t="s">
        <v>127</v>
      </c>
      <c r="H1" s="132" t="s">
        <v>128</v>
      </c>
    </row>
    <row r="2" spans="1:9" s="1" customFormat="1" ht="90" thickTop="1" x14ac:dyDescent="0.2">
      <c r="A2" s="85" t="s">
        <v>65</v>
      </c>
      <c r="B2" s="86" t="s">
        <v>14</v>
      </c>
      <c r="C2" s="87" t="s">
        <v>2</v>
      </c>
      <c r="D2" s="88">
        <v>1</v>
      </c>
      <c r="E2" s="74"/>
      <c r="F2" s="74"/>
      <c r="G2" s="82">
        <f t="shared" ref="G2:G5" si="0">D2*E2</f>
        <v>0</v>
      </c>
      <c r="H2" s="83">
        <f t="shared" ref="H2:H5" si="1">D2*F2</f>
        <v>0</v>
      </c>
      <c r="I2" s="16"/>
    </row>
    <row r="3" spans="1:9" s="1" customFormat="1" ht="127.5" x14ac:dyDescent="0.2">
      <c r="A3" s="84" t="s">
        <v>64</v>
      </c>
      <c r="B3" s="22" t="s">
        <v>10</v>
      </c>
      <c r="C3" s="23" t="s">
        <v>2</v>
      </c>
      <c r="D3" s="26">
        <v>4</v>
      </c>
      <c r="E3" s="39"/>
      <c r="F3" s="39"/>
      <c r="G3" s="25">
        <f t="shared" si="0"/>
        <v>0</v>
      </c>
      <c r="H3" s="54">
        <f t="shared" si="1"/>
        <v>0</v>
      </c>
      <c r="I3" s="16"/>
    </row>
    <row r="4" spans="1:9" ht="89.25" x14ac:dyDescent="0.2">
      <c r="A4" s="84" t="s">
        <v>92</v>
      </c>
      <c r="B4" s="5" t="s">
        <v>91</v>
      </c>
      <c r="C4" s="24" t="s">
        <v>90</v>
      </c>
      <c r="D4" s="26">
        <v>1</v>
      </c>
      <c r="E4" s="40"/>
      <c r="F4" s="40"/>
      <c r="G4" s="25">
        <f t="shared" ref="G4" si="2">D4*E4</f>
        <v>0</v>
      </c>
      <c r="H4" s="54">
        <f t="shared" ref="H4" si="3">D4*F4</f>
        <v>0</v>
      </c>
      <c r="I4" s="16"/>
    </row>
    <row r="5" spans="1:9" ht="77.25" thickBot="1" x14ac:dyDescent="0.25">
      <c r="A5" s="84" t="s">
        <v>77</v>
      </c>
      <c r="B5" s="129" t="s">
        <v>8</v>
      </c>
      <c r="C5" s="35" t="s">
        <v>2</v>
      </c>
      <c r="D5" s="26">
        <v>1</v>
      </c>
      <c r="E5" s="40"/>
      <c r="F5" s="40"/>
      <c r="G5" s="25">
        <f t="shared" si="0"/>
        <v>0</v>
      </c>
      <c r="H5" s="54">
        <f t="shared" si="1"/>
        <v>0</v>
      </c>
      <c r="I5" s="16"/>
    </row>
    <row r="6" spans="1:9" s="1" customFormat="1" ht="13.5" thickBot="1" x14ac:dyDescent="0.25">
      <c r="A6" s="56" t="s">
        <v>13</v>
      </c>
      <c r="B6" s="69"/>
      <c r="C6" s="57"/>
      <c r="D6" s="58"/>
      <c r="E6" s="57"/>
      <c r="F6" s="57"/>
      <c r="G6" s="59">
        <f>SUM(G2:G5)</f>
        <v>0</v>
      </c>
      <c r="H6" s="60">
        <f>SUM(H2:H5)</f>
        <v>0</v>
      </c>
      <c r="I6" s="16"/>
    </row>
    <row r="7" spans="1:9" ht="13.5" thickBot="1" x14ac:dyDescent="0.25">
      <c r="A7" s="11"/>
      <c r="B7" s="33"/>
      <c r="C7" s="12"/>
      <c r="D7" s="42"/>
      <c r="E7" s="13"/>
      <c r="F7" s="14"/>
      <c r="I7" s="16"/>
    </row>
    <row r="8" spans="1:9" s="1" customFormat="1" ht="26.25" thickBot="1" x14ac:dyDescent="0.25">
      <c r="A8" s="141" t="s">
        <v>18</v>
      </c>
      <c r="B8" s="142"/>
      <c r="C8" s="76" t="s">
        <v>15</v>
      </c>
      <c r="D8" s="77" t="s">
        <v>4</v>
      </c>
      <c r="E8" s="78" t="s">
        <v>16</v>
      </c>
      <c r="F8" s="78" t="s">
        <v>17</v>
      </c>
      <c r="G8" s="79" t="s">
        <v>11</v>
      </c>
      <c r="H8" s="80" t="s">
        <v>12</v>
      </c>
      <c r="I8" s="16"/>
    </row>
    <row r="9" spans="1:9" ht="77.25" thickTop="1" x14ac:dyDescent="0.2">
      <c r="A9" s="85" t="s">
        <v>78</v>
      </c>
      <c r="B9" s="71" t="s">
        <v>19</v>
      </c>
      <c r="C9" s="72" t="s">
        <v>1</v>
      </c>
      <c r="D9" s="130">
        <v>1012</v>
      </c>
      <c r="E9" s="74"/>
      <c r="F9" s="74"/>
      <c r="G9" s="82">
        <f>D9*E9</f>
        <v>0</v>
      </c>
      <c r="H9" s="83">
        <f t="shared" ref="H9" si="4">D9*F9</f>
        <v>0</v>
      </c>
      <c r="I9" s="16"/>
    </row>
    <row r="10" spans="1:9" ht="76.5" x14ac:dyDescent="0.2">
      <c r="A10" s="84" t="s">
        <v>66</v>
      </c>
      <c r="B10" s="5" t="s">
        <v>20</v>
      </c>
      <c r="C10" s="2" t="s">
        <v>0</v>
      </c>
      <c r="D10" s="118">
        <v>2560</v>
      </c>
      <c r="E10" s="39"/>
      <c r="F10" s="39"/>
      <c r="G10" s="25">
        <f t="shared" ref="G10:G17" si="5">D10*E10</f>
        <v>0</v>
      </c>
      <c r="H10" s="54">
        <f t="shared" ref="H10:H17" si="6">D10*F10</f>
        <v>0</v>
      </c>
      <c r="I10" s="16"/>
    </row>
    <row r="11" spans="1:9" ht="76.5" x14ac:dyDescent="0.2">
      <c r="A11" s="84" t="s">
        <v>67</v>
      </c>
      <c r="B11" s="5" t="s">
        <v>79</v>
      </c>
      <c r="C11" s="2" t="s">
        <v>1</v>
      </c>
      <c r="D11" s="6">
        <v>776</v>
      </c>
      <c r="E11" s="39"/>
      <c r="F11" s="39"/>
      <c r="G11" s="25">
        <f t="shared" si="5"/>
        <v>0</v>
      </c>
      <c r="H11" s="54">
        <f t="shared" si="6"/>
        <v>0</v>
      </c>
      <c r="I11" s="16"/>
    </row>
    <row r="12" spans="1:9" ht="76.5" x14ac:dyDescent="0.2">
      <c r="A12" s="84" t="s">
        <v>68</v>
      </c>
      <c r="B12" s="5" t="s">
        <v>21</v>
      </c>
      <c r="C12" s="2" t="s">
        <v>0</v>
      </c>
      <c r="D12" s="6">
        <v>2560</v>
      </c>
      <c r="E12" s="39"/>
      <c r="F12" s="39"/>
      <c r="G12" s="25">
        <f t="shared" si="5"/>
        <v>0</v>
      </c>
      <c r="H12" s="54">
        <f t="shared" si="6"/>
        <v>0</v>
      </c>
      <c r="I12" s="16"/>
    </row>
    <row r="13" spans="1:9" ht="76.5" x14ac:dyDescent="0.2">
      <c r="A13" s="53" t="s">
        <v>80</v>
      </c>
      <c r="B13" s="5" t="s">
        <v>81</v>
      </c>
      <c r="C13" s="2" t="s">
        <v>1</v>
      </c>
      <c r="D13" s="6">
        <v>514</v>
      </c>
      <c r="E13" s="39"/>
      <c r="F13" s="39"/>
      <c r="G13" s="25">
        <f t="shared" si="5"/>
        <v>0</v>
      </c>
      <c r="H13" s="54">
        <f t="shared" si="6"/>
        <v>0</v>
      </c>
      <c r="I13" s="16"/>
    </row>
    <row r="14" spans="1:9" ht="25.5" x14ac:dyDescent="0.2">
      <c r="A14" s="53" t="s">
        <v>82</v>
      </c>
      <c r="B14" s="5" t="s">
        <v>111</v>
      </c>
      <c r="C14" s="2" t="s">
        <v>1</v>
      </c>
      <c r="D14" s="6">
        <v>514</v>
      </c>
      <c r="E14" s="39"/>
      <c r="F14" s="39"/>
      <c r="G14" s="25">
        <f t="shared" ref="G14" si="7">D14*E14</f>
        <v>0</v>
      </c>
      <c r="H14" s="54">
        <f t="shared" ref="H14" si="8">D14*F14</f>
        <v>0</v>
      </c>
      <c r="I14" s="16"/>
    </row>
    <row r="15" spans="1:9" ht="76.5" hidden="1" x14ac:dyDescent="0.2">
      <c r="A15" s="53" t="s">
        <v>69</v>
      </c>
      <c r="B15" s="5" t="s">
        <v>51</v>
      </c>
      <c r="C15" s="23" t="s">
        <v>83</v>
      </c>
      <c r="D15" s="26">
        <v>0</v>
      </c>
      <c r="E15" s="39"/>
      <c r="F15" s="39"/>
      <c r="G15" s="25">
        <f t="shared" si="5"/>
        <v>0</v>
      </c>
      <c r="H15" s="54">
        <f t="shared" si="6"/>
        <v>0</v>
      </c>
      <c r="I15" s="16"/>
    </row>
    <row r="16" spans="1:9" ht="76.5" hidden="1" x14ac:dyDescent="0.2">
      <c r="A16" s="55" t="s">
        <v>70</v>
      </c>
      <c r="B16" s="5" t="s">
        <v>53</v>
      </c>
      <c r="C16" s="35" t="s">
        <v>1</v>
      </c>
      <c r="D16" s="26">
        <v>0</v>
      </c>
      <c r="E16" s="39"/>
      <c r="F16" s="39"/>
      <c r="G16" s="25">
        <f t="shared" si="5"/>
        <v>0</v>
      </c>
      <c r="H16" s="54">
        <f t="shared" si="6"/>
        <v>0</v>
      </c>
      <c r="I16" s="16"/>
    </row>
    <row r="17" spans="1:9" ht="76.5" x14ac:dyDescent="0.2">
      <c r="A17" s="53" t="s">
        <v>101</v>
      </c>
      <c r="B17" s="5" t="s">
        <v>102</v>
      </c>
      <c r="C17" s="35" t="s">
        <v>2</v>
      </c>
      <c r="D17" s="26">
        <v>15</v>
      </c>
      <c r="E17" s="39"/>
      <c r="F17" s="39"/>
      <c r="G17" s="25">
        <f t="shared" si="5"/>
        <v>0</v>
      </c>
      <c r="H17" s="54">
        <f t="shared" si="6"/>
        <v>0</v>
      </c>
      <c r="I17" s="16"/>
    </row>
    <row r="18" spans="1:9" ht="76.5" x14ac:dyDescent="0.2">
      <c r="A18" s="81" t="s">
        <v>67</v>
      </c>
      <c r="B18" s="116" t="s">
        <v>54</v>
      </c>
      <c r="C18" s="2" t="s">
        <v>1</v>
      </c>
      <c r="D18" s="6">
        <v>514</v>
      </c>
      <c r="E18" s="39"/>
      <c r="F18" s="39"/>
      <c r="G18" s="25">
        <f t="shared" ref="G18" si="9">D18*E18</f>
        <v>0</v>
      </c>
      <c r="H18" s="54">
        <f t="shared" ref="H18" si="10">D18*F18</f>
        <v>0</v>
      </c>
      <c r="I18" s="16"/>
    </row>
    <row r="19" spans="1:9" ht="76.5" x14ac:dyDescent="0.2">
      <c r="A19" s="114" t="s">
        <v>87</v>
      </c>
      <c r="B19" s="117" t="s">
        <v>86</v>
      </c>
      <c r="C19" s="115" t="s">
        <v>1</v>
      </c>
      <c r="D19" s="6">
        <v>60</v>
      </c>
      <c r="E19" s="39"/>
      <c r="F19" s="39"/>
      <c r="G19" s="25">
        <f t="shared" ref="G19:G20" si="11">D19*E19</f>
        <v>0</v>
      </c>
      <c r="H19" s="54">
        <f t="shared" ref="H19:H20" si="12">D19*F19</f>
        <v>0</v>
      </c>
      <c r="I19" s="16"/>
    </row>
    <row r="20" spans="1:9" ht="77.25" thickBot="1" x14ac:dyDescent="0.25">
      <c r="A20" s="93" t="s">
        <v>88</v>
      </c>
      <c r="B20" s="94" t="s">
        <v>89</v>
      </c>
      <c r="C20" s="95" t="s">
        <v>0</v>
      </c>
      <c r="D20" s="96">
        <v>972</v>
      </c>
      <c r="E20" s="97"/>
      <c r="F20" s="97"/>
      <c r="G20" s="98">
        <f t="shared" si="11"/>
        <v>0</v>
      </c>
      <c r="H20" s="99">
        <f t="shared" si="12"/>
        <v>0</v>
      </c>
      <c r="I20" s="16"/>
    </row>
    <row r="21" spans="1:9" s="1" customFormat="1" ht="13.5" thickBot="1" x14ac:dyDescent="0.25">
      <c r="A21" s="56" t="s">
        <v>13</v>
      </c>
      <c r="B21" s="57"/>
      <c r="C21" s="57"/>
      <c r="D21" s="58"/>
      <c r="E21" s="57"/>
      <c r="F21" s="57"/>
      <c r="G21" s="59">
        <f>SUM(G9:G20)</f>
        <v>0</v>
      </c>
      <c r="H21" s="59">
        <f>SUM(H9:H20)</f>
        <v>0</v>
      </c>
      <c r="I21" s="16"/>
    </row>
    <row r="22" spans="1:9" s="91" customFormat="1" ht="13.5" thickBot="1" x14ac:dyDescent="0.25">
      <c r="A22" s="89"/>
      <c r="B22" s="89"/>
      <c r="C22" s="89"/>
      <c r="D22" s="90"/>
      <c r="E22" s="89"/>
      <c r="F22" s="89"/>
      <c r="G22" s="10"/>
      <c r="H22" s="10"/>
      <c r="I22" s="16"/>
    </row>
    <row r="23" spans="1:9" s="1" customFormat="1" ht="26.25" thickBot="1" x14ac:dyDescent="0.25">
      <c r="A23" s="138" t="s">
        <v>23</v>
      </c>
      <c r="B23" s="139"/>
      <c r="C23" s="76" t="s">
        <v>15</v>
      </c>
      <c r="D23" s="77" t="s">
        <v>4</v>
      </c>
      <c r="E23" s="78" t="s">
        <v>16</v>
      </c>
      <c r="F23" s="78" t="s">
        <v>17</v>
      </c>
      <c r="G23" s="79" t="s">
        <v>11</v>
      </c>
      <c r="H23" s="80" t="s">
        <v>12</v>
      </c>
      <c r="I23" s="16"/>
    </row>
    <row r="24" spans="1:9" s="1" customFormat="1" ht="90" thickTop="1" x14ac:dyDescent="0.2">
      <c r="A24" s="55" t="s">
        <v>71</v>
      </c>
      <c r="B24" s="5" t="s">
        <v>22</v>
      </c>
      <c r="C24" s="2" t="s">
        <v>1</v>
      </c>
      <c r="D24" s="6">
        <v>498</v>
      </c>
      <c r="E24" s="39"/>
      <c r="F24" s="39"/>
      <c r="G24" s="25">
        <f t="shared" ref="G24" si="13">D24*E24</f>
        <v>0</v>
      </c>
      <c r="H24" s="54">
        <f t="shared" ref="H24" si="14">D24*F24</f>
        <v>0</v>
      </c>
      <c r="I24" s="16"/>
    </row>
    <row r="25" spans="1:9" s="1" customFormat="1" ht="26.25" thickBot="1" x14ac:dyDescent="0.25">
      <c r="A25" s="53" t="s">
        <v>82</v>
      </c>
      <c r="B25" s="5" t="s">
        <v>112</v>
      </c>
      <c r="C25" s="2" t="s">
        <v>1</v>
      </c>
      <c r="D25" s="6">
        <v>498</v>
      </c>
      <c r="E25" s="39"/>
      <c r="F25" s="39"/>
      <c r="G25" s="25">
        <f t="shared" ref="G25" si="15">D25*E25</f>
        <v>0</v>
      </c>
      <c r="H25" s="54">
        <f t="shared" ref="H25" si="16">D25*F25</f>
        <v>0</v>
      </c>
      <c r="I25" s="16"/>
    </row>
    <row r="26" spans="1:9" s="1" customFormat="1" ht="13.5" thickBot="1" x14ac:dyDescent="0.25">
      <c r="A26" s="56" t="s">
        <v>13</v>
      </c>
      <c r="B26" s="69"/>
      <c r="C26" s="57"/>
      <c r="D26" s="58"/>
      <c r="E26" s="57"/>
      <c r="F26" s="57"/>
      <c r="G26" s="59">
        <f>SUM(G24:G25)</f>
        <v>0</v>
      </c>
      <c r="H26" s="59">
        <f>SUM(H24:H25)</f>
        <v>0</v>
      </c>
      <c r="I26" s="16"/>
    </row>
    <row r="27" spans="1:9" s="1" customFormat="1" ht="13.5" thickBot="1" x14ac:dyDescent="0.25">
      <c r="A27" s="8"/>
      <c r="B27" s="8"/>
      <c r="C27" s="8"/>
      <c r="D27" s="43"/>
      <c r="E27" s="8"/>
      <c r="F27" s="8"/>
      <c r="G27" s="8"/>
      <c r="H27" s="10"/>
      <c r="I27" s="16"/>
    </row>
    <row r="28" spans="1:9" s="1" customFormat="1" ht="26.25" thickBot="1" x14ac:dyDescent="0.25">
      <c r="A28" s="138" t="s">
        <v>24</v>
      </c>
      <c r="B28" s="139"/>
      <c r="C28" s="76" t="s">
        <v>15</v>
      </c>
      <c r="D28" s="77" t="s">
        <v>4</v>
      </c>
      <c r="E28" s="78" t="s">
        <v>16</v>
      </c>
      <c r="F28" s="78" t="s">
        <v>17</v>
      </c>
      <c r="G28" s="79" t="s">
        <v>11</v>
      </c>
      <c r="H28" s="80" t="s">
        <v>12</v>
      </c>
      <c r="I28" s="16"/>
    </row>
    <row r="29" spans="1:9" s="1" customFormat="1" ht="141.75" thickTop="1" thickBot="1" x14ac:dyDescent="0.25">
      <c r="A29" s="53" t="s">
        <v>84</v>
      </c>
      <c r="B29" s="5" t="s">
        <v>85</v>
      </c>
      <c r="C29" s="2" t="s">
        <v>1</v>
      </c>
      <c r="D29" s="6">
        <v>153</v>
      </c>
      <c r="E29" s="39"/>
      <c r="F29" s="39"/>
      <c r="G29" s="25">
        <f t="shared" ref="G29" si="17">D29*E29</f>
        <v>0</v>
      </c>
      <c r="H29" s="54">
        <f t="shared" ref="H29" si="18">D29*F29</f>
        <v>0</v>
      </c>
      <c r="I29" s="16"/>
    </row>
    <row r="30" spans="1:9" ht="166.5" hidden="1" thickBot="1" x14ac:dyDescent="0.25">
      <c r="A30" s="53" t="s">
        <v>93</v>
      </c>
      <c r="B30" s="5" t="s">
        <v>94</v>
      </c>
      <c r="C30" s="2" t="s">
        <v>1</v>
      </c>
      <c r="D30" s="6">
        <v>0</v>
      </c>
      <c r="E30" s="39">
        <v>50082</v>
      </c>
      <c r="F30" s="39">
        <v>4346.25</v>
      </c>
      <c r="G30" s="25">
        <f t="shared" ref="G30" si="19">D30*E30</f>
        <v>0</v>
      </c>
      <c r="H30" s="54">
        <f t="shared" ref="H30" si="20">D30*F30</f>
        <v>0</v>
      </c>
      <c r="I30" s="16"/>
    </row>
    <row r="31" spans="1:9" ht="13.5" thickBot="1" x14ac:dyDescent="0.25">
      <c r="A31" s="56" t="s">
        <v>13</v>
      </c>
      <c r="B31" s="69"/>
      <c r="C31" s="57"/>
      <c r="D31" s="58"/>
      <c r="E31" s="57"/>
      <c r="F31" s="57"/>
      <c r="G31" s="59">
        <f>SUM(G29:G30)</f>
        <v>0</v>
      </c>
      <c r="H31" s="59">
        <f>SUM(H29:H30)</f>
        <v>0</v>
      </c>
      <c r="I31" s="16"/>
    </row>
    <row r="32" spans="1:9" ht="25.5" x14ac:dyDescent="0.2">
      <c r="A32" s="143" t="s">
        <v>61</v>
      </c>
      <c r="B32" s="143"/>
      <c r="C32" s="65" t="s">
        <v>15</v>
      </c>
      <c r="D32" s="66" t="s">
        <v>4</v>
      </c>
      <c r="E32" s="67" t="s">
        <v>16</v>
      </c>
      <c r="F32" s="67" t="s">
        <v>17</v>
      </c>
      <c r="G32" s="68" t="s">
        <v>11</v>
      </c>
      <c r="H32" s="68" t="s">
        <v>12</v>
      </c>
      <c r="I32" s="16"/>
    </row>
    <row r="33" spans="1:9" ht="128.25" thickBot="1" x14ac:dyDescent="0.25">
      <c r="A33" s="27" t="s">
        <v>72</v>
      </c>
      <c r="B33" s="5" t="s">
        <v>52</v>
      </c>
      <c r="C33" s="2" t="s">
        <v>3</v>
      </c>
      <c r="D33" s="6">
        <v>384</v>
      </c>
      <c r="E33" s="3"/>
      <c r="F33" s="3"/>
      <c r="G33" s="25">
        <f t="shared" ref="G33" si="21">D33*E33</f>
        <v>0</v>
      </c>
      <c r="H33" s="25">
        <f t="shared" ref="H33" si="22">D33*F33</f>
        <v>0</v>
      </c>
      <c r="I33" s="16"/>
    </row>
    <row r="34" spans="1:9" ht="13.5" thickBot="1" x14ac:dyDescent="0.25">
      <c r="A34" s="20" t="s">
        <v>13</v>
      </c>
      <c r="B34" s="21"/>
      <c r="C34" s="21"/>
      <c r="D34" s="41"/>
      <c r="E34" s="21"/>
      <c r="F34" s="21"/>
      <c r="G34" s="7">
        <f>SUM(G33:G33)</f>
        <v>0</v>
      </c>
      <c r="H34" s="7">
        <f>SUM(H33:H33)</f>
        <v>0</v>
      </c>
      <c r="I34" s="16"/>
    </row>
    <row r="35" spans="1:9" ht="13.5" thickBot="1" x14ac:dyDescent="0.25">
      <c r="A35" s="8"/>
      <c r="B35" s="9"/>
      <c r="C35" s="9"/>
      <c r="D35" s="43"/>
      <c r="E35" s="9"/>
      <c r="F35" s="9"/>
      <c r="G35" s="9"/>
      <c r="H35" s="10"/>
      <c r="I35" s="16"/>
    </row>
    <row r="36" spans="1:9" s="1" customFormat="1" ht="26.25" thickBot="1" x14ac:dyDescent="0.25">
      <c r="A36" s="138" t="s">
        <v>62</v>
      </c>
      <c r="B36" s="140"/>
      <c r="C36" s="76" t="s">
        <v>15</v>
      </c>
      <c r="D36" s="77" t="s">
        <v>4</v>
      </c>
      <c r="E36" s="78" t="s">
        <v>16</v>
      </c>
      <c r="F36" s="78" t="s">
        <v>17</v>
      </c>
      <c r="G36" s="79" t="s">
        <v>11</v>
      </c>
      <c r="H36" s="80" t="s">
        <v>12</v>
      </c>
      <c r="I36" s="16"/>
    </row>
    <row r="37" spans="1:9" ht="115.5" thickTop="1" x14ac:dyDescent="0.2">
      <c r="A37" s="70" t="s">
        <v>73</v>
      </c>
      <c r="B37" s="71" t="s">
        <v>56</v>
      </c>
      <c r="C37" s="72" t="s">
        <v>2</v>
      </c>
      <c r="D37" s="73">
        <v>6</v>
      </c>
      <c r="E37" s="74"/>
      <c r="F37" s="74"/>
      <c r="G37" s="82">
        <f t="shared" ref="G37" si="23">D37*E37</f>
        <v>0</v>
      </c>
      <c r="H37" s="83">
        <f t="shared" ref="H37" si="24">D37*F37</f>
        <v>0</v>
      </c>
      <c r="I37" s="16"/>
    </row>
    <row r="38" spans="1:9" ht="89.25" x14ac:dyDescent="0.2">
      <c r="A38" s="53" t="s">
        <v>74</v>
      </c>
      <c r="B38" s="5" t="s">
        <v>55</v>
      </c>
      <c r="C38" s="2" t="s">
        <v>2</v>
      </c>
      <c r="D38" s="6">
        <v>6</v>
      </c>
      <c r="E38" s="39"/>
      <c r="F38" s="39"/>
      <c r="G38" s="25">
        <f t="shared" ref="G38:G42" si="25">D38*E38</f>
        <v>0</v>
      </c>
      <c r="H38" s="54">
        <f t="shared" ref="H38:H42" si="26">D38*F38</f>
        <v>0</v>
      </c>
      <c r="I38" s="16"/>
    </row>
    <row r="39" spans="1:9" ht="76.5" x14ac:dyDescent="0.2">
      <c r="A39" s="55" t="s">
        <v>75</v>
      </c>
      <c r="B39" s="5" t="s">
        <v>57</v>
      </c>
      <c r="C39" s="2" t="s">
        <v>0</v>
      </c>
      <c r="D39" s="6">
        <v>22</v>
      </c>
      <c r="E39" s="39"/>
      <c r="F39" s="39"/>
      <c r="G39" s="25">
        <f t="shared" si="25"/>
        <v>0</v>
      </c>
      <c r="H39" s="54">
        <f t="shared" si="26"/>
        <v>0</v>
      </c>
      <c r="I39" s="16"/>
    </row>
    <row r="40" spans="1:9" ht="76.5" x14ac:dyDescent="0.2">
      <c r="A40" s="55" t="s">
        <v>76</v>
      </c>
      <c r="B40" s="5" t="s">
        <v>58</v>
      </c>
      <c r="C40" s="2" t="s">
        <v>0</v>
      </c>
      <c r="D40" s="6">
        <v>16</v>
      </c>
      <c r="E40" s="39"/>
      <c r="F40" s="39"/>
      <c r="G40" s="25">
        <f t="shared" si="25"/>
        <v>0</v>
      </c>
      <c r="H40" s="54">
        <f t="shared" si="26"/>
        <v>0</v>
      </c>
      <c r="I40" s="16"/>
    </row>
    <row r="41" spans="1:9" ht="76.5" hidden="1" x14ac:dyDescent="0.2">
      <c r="A41" s="53" t="s">
        <v>106</v>
      </c>
      <c r="B41" s="5" t="s">
        <v>105</v>
      </c>
      <c r="C41" s="2" t="s">
        <v>2</v>
      </c>
      <c r="D41" s="6">
        <v>0</v>
      </c>
      <c r="E41" s="39"/>
      <c r="F41" s="39"/>
      <c r="G41" s="25">
        <f t="shared" si="25"/>
        <v>0</v>
      </c>
      <c r="H41" s="54">
        <f t="shared" si="26"/>
        <v>0</v>
      </c>
      <c r="I41" s="16"/>
    </row>
    <row r="42" spans="1:9" ht="76.5" hidden="1" x14ac:dyDescent="0.2">
      <c r="A42" s="53" t="s">
        <v>107</v>
      </c>
      <c r="B42" s="5" t="s">
        <v>108</v>
      </c>
      <c r="C42" s="2" t="s">
        <v>2</v>
      </c>
      <c r="D42" s="6">
        <v>0</v>
      </c>
      <c r="E42" s="39"/>
      <c r="F42" s="39"/>
      <c r="G42" s="25">
        <f t="shared" si="25"/>
        <v>0</v>
      </c>
      <c r="H42" s="54">
        <f t="shared" si="26"/>
        <v>0</v>
      </c>
      <c r="I42" s="16"/>
    </row>
    <row r="43" spans="1:9" ht="76.5" hidden="1" x14ac:dyDescent="0.2">
      <c r="A43" s="53" t="s">
        <v>109</v>
      </c>
      <c r="B43" s="5" t="s">
        <v>110</v>
      </c>
      <c r="C43" s="2" t="s">
        <v>2</v>
      </c>
      <c r="D43" s="6">
        <v>0</v>
      </c>
      <c r="E43" s="39"/>
      <c r="F43" s="39"/>
      <c r="G43" s="25">
        <f t="shared" ref="G43" si="27">D43*E43</f>
        <v>0</v>
      </c>
      <c r="H43" s="54">
        <f t="shared" ref="H43" si="28">D43*F43</f>
        <v>0</v>
      </c>
      <c r="I43" s="16"/>
    </row>
    <row r="44" spans="1:9" ht="76.5" hidden="1" x14ac:dyDescent="0.2">
      <c r="A44" s="53" t="s">
        <v>103</v>
      </c>
      <c r="B44" s="5" t="s">
        <v>104</v>
      </c>
      <c r="C44" s="2" t="s">
        <v>2</v>
      </c>
      <c r="D44" s="6">
        <v>0</v>
      </c>
      <c r="E44" s="39"/>
      <c r="F44" s="39"/>
      <c r="G44" s="25">
        <f t="shared" ref="G44:G45" si="29">D44*E44</f>
        <v>0</v>
      </c>
      <c r="H44" s="54">
        <f t="shared" ref="H44:H45" si="30">D44*F44</f>
        <v>0</v>
      </c>
      <c r="I44" s="16"/>
    </row>
    <row r="45" spans="1:9" ht="39" thickBot="1" x14ac:dyDescent="0.25">
      <c r="A45" s="53" t="s">
        <v>123</v>
      </c>
      <c r="B45" s="5" t="s">
        <v>124</v>
      </c>
      <c r="C45" s="2" t="s">
        <v>125</v>
      </c>
      <c r="D45" s="6">
        <v>1</v>
      </c>
      <c r="E45" s="39"/>
      <c r="F45" s="39"/>
      <c r="G45" s="25">
        <f t="shared" si="29"/>
        <v>0</v>
      </c>
      <c r="H45" s="54">
        <f t="shared" si="30"/>
        <v>0</v>
      </c>
      <c r="I45" s="16"/>
    </row>
    <row r="46" spans="1:9" s="1" customFormat="1" ht="13.5" thickBot="1" x14ac:dyDescent="0.25">
      <c r="A46" s="56" t="s">
        <v>5</v>
      </c>
      <c r="B46" s="57"/>
      <c r="C46" s="57"/>
      <c r="D46" s="58"/>
      <c r="E46" s="57"/>
      <c r="F46" s="57"/>
      <c r="G46" s="59">
        <f>SUM(G37:G45)</f>
        <v>0</v>
      </c>
      <c r="H46" s="59">
        <f>SUM(H37:H45)</f>
        <v>0</v>
      </c>
      <c r="I46" s="16"/>
    </row>
    <row r="47" spans="1:9" s="1" customFormat="1" ht="13.5" thickBot="1" x14ac:dyDescent="0.25">
      <c r="A47" s="8"/>
      <c r="B47" s="8"/>
      <c r="C47" s="8"/>
      <c r="D47" s="43"/>
      <c r="E47" s="8"/>
      <c r="F47" s="8"/>
      <c r="G47" s="8"/>
      <c r="H47" s="10"/>
      <c r="I47" s="16"/>
    </row>
    <row r="48" spans="1:9" s="1" customFormat="1" ht="26.25" thickBot="1" x14ac:dyDescent="0.25">
      <c r="A48" s="138" t="s">
        <v>63</v>
      </c>
      <c r="B48" s="140"/>
      <c r="C48" s="76" t="s">
        <v>15</v>
      </c>
      <c r="D48" s="77" t="s">
        <v>4</v>
      </c>
      <c r="E48" s="78" t="s">
        <v>16</v>
      </c>
      <c r="F48" s="78" t="s">
        <v>17</v>
      </c>
      <c r="G48" s="79" t="s">
        <v>11</v>
      </c>
      <c r="H48" s="80" t="s">
        <v>12</v>
      </c>
      <c r="I48" s="16"/>
    </row>
    <row r="49" spans="1:9" s="1" customFormat="1" ht="102.75" hidden="1" thickTop="1" x14ac:dyDescent="0.2">
      <c r="A49" s="70" t="s">
        <v>95</v>
      </c>
      <c r="B49" s="100" t="s">
        <v>96</v>
      </c>
      <c r="C49" s="113" t="s">
        <v>3</v>
      </c>
      <c r="D49" s="88">
        <v>0</v>
      </c>
      <c r="E49" s="82">
        <v>19040</v>
      </c>
      <c r="F49" s="75">
        <v>2569.5500000000002</v>
      </c>
      <c r="G49" s="82">
        <f t="shared" ref="G49" si="31">D49*E49</f>
        <v>0</v>
      </c>
      <c r="H49" s="83">
        <f t="shared" ref="H49" si="32">D49*F49</f>
        <v>0</v>
      </c>
      <c r="I49" s="16"/>
    </row>
    <row r="50" spans="1:9" s="1" customFormat="1" ht="102.75" hidden="1" thickTop="1" x14ac:dyDescent="0.2">
      <c r="A50" s="101" t="s">
        <v>97</v>
      </c>
      <c r="B50" s="102" t="s">
        <v>98</v>
      </c>
      <c r="C50" s="103" t="s">
        <v>2</v>
      </c>
      <c r="D50" s="104">
        <v>0</v>
      </c>
      <c r="E50" s="98">
        <v>19601</v>
      </c>
      <c r="F50" s="105">
        <v>1899.75</v>
      </c>
      <c r="G50" s="98">
        <f t="shared" ref="G50" si="33">D50*E50</f>
        <v>0</v>
      </c>
      <c r="H50" s="99">
        <f t="shared" ref="H50" si="34">D50*F50</f>
        <v>0</v>
      </c>
      <c r="I50" s="16"/>
    </row>
    <row r="51" spans="1:9" s="1" customFormat="1" ht="102.75" thickTop="1" x14ac:dyDescent="0.2">
      <c r="A51" s="119" t="s">
        <v>113</v>
      </c>
      <c r="B51" s="120" t="s">
        <v>114</v>
      </c>
      <c r="C51" s="122" t="s">
        <v>3</v>
      </c>
      <c r="D51" s="118">
        <v>10</v>
      </c>
      <c r="E51" s="123"/>
      <c r="F51" s="126"/>
      <c r="G51" s="121">
        <f t="shared" ref="G51" si="35">D51*E51</f>
        <v>0</v>
      </c>
      <c r="H51" s="112">
        <f t="shared" ref="H51" si="36">D51*F51</f>
        <v>0</v>
      </c>
      <c r="I51" s="16"/>
    </row>
    <row r="52" spans="1:9" s="1" customFormat="1" ht="76.5" x14ac:dyDescent="0.2">
      <c r="A52" s="119" t="s">
        <v>115</v>
      </c>
      <c r="B52" s="120" t="s">
        <v>116</v>
      </c>
      <c r="C52" s="122" t="s">
        <v>2</v>
      </c>
      <c r="D52" s="118">
        <v>10</v>
      </c>
      <c r="E52" s="123"/>
      <c r="F52" s="126"/>
      <c r="G52" s="121">
        <f t="shared" ref="G52:G55" si="37">D52*E52</f>
        <v>0</v>
      </c>
      <c r="H52" s="112">
        <f t="shared" ref="H52:H55" si="38">D52*F52</f>
        <v>0</v>
      </c>
      <c r="I52" s="16"/>
    </row>
    <row r="53" spans="1:9" s="1" customFormat="1" ht="89.25" x14ac:dyDescent="0.2">
      <c r="A53" s="119" t="s">
        <v>117</v>
      </c>
      <c r="B53" s="120" t="s">
        <v>118</v>
      </c>
      <c r="C53" s="122" t="s">
        <v>2</v>
      </c>
      <c r="D53" s="118">
        <v>10</v>
      </c>
      <c r="E53" s="123"/>
      <c r="F53" s="126"/>
      <c r="G53" s="121">
        <f t="shared" si="37"/>
        <v>0</v>
      </c>
      <c r="H53" s="112">
        <f t="shared" si="38"/>
        <v>0</v>
      </c>
      <c r="I53" s="16"/>
    </row>
    <row r="54" spans="1:9" s="1" customFormat="1" ht="102" x14ac:dyDescent="0.2">
      <c r="A54" s="119" t="s">
        <v>119</v>
      </c>
      <c r="B54" s="120" t="s">
        <v>120</v>
      </c>
      <c r="C54" s="122" t="s">
        <v>2</v>
      </c>
      <c r="D54" s="122">
        <v>20</v>
      </c>
      <c r="E54" s="122"/>
      <c r="F54" s="122"/>
      <c r="G54" s="121">
        <f t="shared" si="37"/>
        <v>0</v>
      </c>
      <c r="H54" s="112">
        <f t="shared" si="38"/>
        <v>0</v>
      </c>
      <c r="I54" s="16"/>
    </row>
    <row r="55" spans="1:9" s="1" customFormat="1" ht="89.25" x14ac:dyDescent="0.2">
      <c r="A55" s="119" t="s">
        <v>121</v>
      </c>
      <c r="B55" s="120" t="s">
        <v>122</v>
      </c>
      <c r="C55" s="122" t="s">
        <v>2</v>
      </c>
      <c r="D55" s="118">
        <v>10</v>
      </c>
      <c r="E55" s="123"/>
      <c r="F55" s="126"/>
      <c r="G55" s="121">
        <f t="shared" si="37"/>
        <v>0</v>
      </c>
      <c r="H55" s="112">
        <f t="shared" si="38"/>
        <v>0</v>
      </c>
      <c r="I55" s="16"/>
    </row>
    <row r="56" spans="1:9" s="1" customFormat="1" ht="114.75" hidden="1" x14ac:dyDescent="0.2">
      <c r="A56" s="106" t="s">
        <v>99</v>
      </c>
      <c r="B56" s="107" t="s">
        <v>100</v>
      </c>
      <c r="C56" s="108" t="s">
        <v>0</v>
      </c>
      <c r="D56" s="109">
        <v>0</v>
      </c>
      <c r="E56" s="110">
        <v>4243</v>
      </c>
      <c r="F56" s="111">
        <v>3423.7</v>
      </c>
      <c r="G56" s="110">
        <f t="shared" ref="G56" si="39">D56*E56</f>
        <v>0</v>
      </c>
      <c r="H56" s="112">
        <f t="shared" ref="H56" si="40">D56*F56</f>
        <v>0</v>
      </c>
      <c r="I56" s="16"/>
    </row>
    <row r="57" spans="1:9" s="1" customFormat="1" ht="13.5" thickBot="1" x14ac:dyDescent="0.25">
      <c r="A57" s="61" t="s">
        <v>13</v>
      </c>
      <c r="B57" s="62"/>
      <c r="C57" s="62"/>
      <c r="D57" s="63"/>
      <c r="E57" s="62"/>
      <c r="F57" s="62"/>
      <c r="G57" s="64">
        <f>SUM(G49:G56)</f>
        <v>0</v>
      </c>
      <c r="H57" s="64">
        <f>SUM(H49:H56)</f>
        <v>0</v>
      </c>
      <c r="I57" s="16"/>
    </row>
    <row r="59" spans="1:9" x14ac:dyDescent="0.2">
      <c r="A59" s="4"/>
      <c r="B59" s="4"/>
      <c r="D59" s="4"/>
      <c r="E59" s="4"/>
      <c r="F59" s="4"/>
      <c r="G59" s="127">
        <f>G57+G46+G34+G31+G26+G21+G6</f>
        <v>0</v>
      </c>
      <c r="H59" s="127">
        <f>H57+H46+H34+H31+H26+H21+H6</f>
        <v>0</v>
      </c>
    </row>
    <row r="60" spans="1:9" x14ac:dyDescent="0.2">
      <c r="A60" s="4"/>
      <c r="B60" s="4"/>
      <c r="D60" s="4"/>
      <c r="E60" s="4"/>
      <c r="F60" s="4"/>
      <c r="G60" s="4"/>
      <c r="H60" s="128">
        <f>SUM(G59:H59)</f>
        <v>0</v>
      </c>
    </row>
  </sheetData>
  <sheetProtection selectLockedCells="1" selectUnlockedCells="1"/>
  <mergeCells count="7">
    <mergeCell ref="A28:B28"/>
    <mergeCell ref="A48:B48"/>
    <mergeCell ref="A1:B1"/>
    <mergeCell ref="A8:B8"/>
    <mergeCell ref="A23:B23"/>
    <mergeCell ref="A32:B32"/>
    <mergeCell ref="A36:B36"/>
  </mergeCells>
  <phoneticPr fontId="0" type="noConversion"/>
  <printOptions horizontalCentered="1"/>
  <pageMargins left="0.74803149606299213" right="0.74803149606299213" top="1.1811023622047245" bottom="0.6692913385826772" header="0.51181102362204722" footer="0.51181102362204722"/>
  <pageSetup paperSize="9" scale="55" firstPageNumber="0" fitToHeight="4" orientation="portrait" horizontalDpi="300" verticalDpi="300" r:id="rId1"/>
  <headerFooter alignWithMargins="0">
    <oddHeader xml:space="preserve">&amp;C&amp;14Hajdúsámson, Szűcs utca 1.rész 0+000-0+400 kmsz. külterületi feltáró út kiépítése
Útépítés és csapadékvíz elvezetés
MVH tételrendben </oddHeader>
    <oddFooter>&amp;C&amp;P/&amp;N</oddFooter>
  </headerFooter>
  <rowBreaks count="2" manualBreakCount="2">
    <brk id="22" max="7" man="1"/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10</vt:i4>
      </vt:variant>
    </vt:vector>
  </HeadingPairs>
  <TitlesOfParts>
    <vt:vector size="13" baseType="lpstr">
      <vt:lpstr>Záradék</vt:lpstr>
      <vt:lpstr>Összesítő</vt:lpstr>
      <vt:lpstr>Költségvetés</vt:lpstr>
      <vt:lpstr>Költségvetés!dyrgydrg</vt:lpstr>
      <vt:lpstr>Költségvetés!gdrgfdsrg</vt:lpstr>
      <vt:lpstr>Költségvetés!Nyomtatási_terület</vt:lpstr>
      <vt:lpstr>Összesítő!Nyomtatási_terület</vt:lpstr>
      <vt:lpstr>Záradék!Nyomtatási_terület</vt:lpstr>
      <vt:lpstr>Költségvetés!Print_Area</vt:lpstr>
      <vt:lpstr>Összesítő!Print_Area</vt:lpstr>
      <vt:lpstr>Záradék!Print_Area</vt:lpstr>
      <vt:lpstr>Költségvetés!Print_Area_2</vt:lpstr>
      <vt:lpstr>Költségvetés!uuuu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Ricsi</dc:creator>
  <cp:lastModifiedBy>x</cp:lastModifiedBy>
  <cp:lastPrinted>2018-12-05T15:11:36Z</cp:lastPrinted>
  <dcterms:created xsi:type="dcterms:W3CDTF">2011-07-22T13:57:19Z</dcterms:created>
  <dcterms:modified xsi:type="dcterms:W3CDTF">2018-12-06T12:37:00Z</dcterms:modified>
</cp:coreProperties>
</file>